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I:\PROJEKTY 2022\Cesta Pod kopanice\VO\"/>
    </mc:Choice>
  </mc:AlternateContent>
  <xr:revisionPtr revIDLastSave="0" documentId="13_ncr:1_{7C4622FE-B24C-4EA3-9EF8-52FF9266C80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35" i="3" l="1"/>
  <c r="W37" i="3" s="1"/>
  <c r="W39" i="3" s="1"/>
  <c r="J35" i="3"/>
  <c r="E35" i="3" s="1"/>
  <c r="I35" i="3"/>
  <c r="N34" i="3"/>
  <c r="N35" i="3" s="1"/>
  <c r="L34" i="3"/>
  <c r="L35" i="3" s="1"/>
  <c r="J34" i="3"/>
  <c r="H34" i="3"/>
  <c r="H35" i="3" s="1"/>
  <c r="W31" i="3"/>
  <c r="N31" i="3"/>
  <c r="N30" i="3"/>
  <c r="L30" i="3"/>
  <c r="J30" i="3"/>
  <c r="I30" i="3"/>
  <c r="N29" i="3"/>
  <c r="L29" i="3"/>
  <c r="J29" i="3"/>
  <c r="H29" i="3"/>
  <c r="N28" i="3"/>
  <c r="L28" i="3"/>
  <c r="J28" i="3"/>
  <c r="H28" i="3"/>
  <c r="N27" i="3"/>
  <c r="L27" i="3"/>
  <c r="J27" i="3"/>
  <c r="I27" i="3"/>
  <c r="I31" i="3" s="1"/>
  <c r="N26" i="3"/>
  <c r="L26" i="3"/>
  <c r="L31" i="3" s="1"/>
  <c r="J26" i="3"/>
  <c r="J31" i="3" s="1"/>
  <c r="E31" i="3" s="1"/>
  <c r="H26" i="3"/>
  <c r="H31" i="3" s="1"/>
  <c r="W23" i="3"/>
  <c r="L23" i="3"/>
  <c r="L37" i="3" s="1"/>
  <c r="L39" i="3" s="1"/>
  <c r="N22" i="3"/>
  <c r="L22" i="3"/>
  <c r="J22" i="3"/>
  <c r="I22" i="3"/>
  <c r="I23" i="3" s="1"/>
  <c r="I37" i="3" s="1"/>
  <c r="I39" i="3" s="1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23" i="3" s="1"/>
  <c r="N37" i="3" s="1"/>
  <c r="N39" i="3" s="1"/>
  <c r="L14" i="3"/>
  <c r="J14" i="3"/>
  <c r="J23" i="3" s="1"/>
  <c r="H14" i="3"/>
  <c r="H23" i="3" s="1"/>
  <c r="H37" i="3" s="1"/>
  <c r="H39" i="3" s="1"/>
  <c r="E23" i="3" l="1"/>
  <c r="J37" i="3"/>
  <c r="J39" i="3" l="1"/>
  <c r="E39" i="3" s="1"/>
  <c r="E37" i="3"/>
</calcChain>
</file>

<file path=xl/sharedStrings.xml><?xml version="1.0" encoding="utf-8"?>
<sst xmlns="http://schemas.openxmlformats.org/spreadsheetml/2006/main" count="268" uniqueCount="151">
  <si>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</si>
  <si>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</si>
  <si>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</si>
  <si>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</si>
  <si>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</si>
  <si>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</si>
  <si>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</si>
  <si>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</si>
  <si>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</si>
  <si>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</si>
  <si>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</si>
  <si>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</si>
  <si>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</si>
  <si>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</si>
  <si>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</si>
  <si>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</si>
  <si>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</si>
  <si>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</si>
  <si>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</si>
  <si>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</si>
  <si>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</si>
  <si>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</si>
  <si>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</si>
  <si>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</si>
  <si>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</si>
  <si>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</si>
  <si>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</si>
  <si>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</si>
  <si>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</si>
  <si>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</si>
  <si>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</si>
  <si>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</si>
  <si>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</si>
  <si>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</si>
  <si>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</si>
  <si>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</si>
  <si>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</si>
  <si>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</si>
  <si>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</si>
  <si>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</si>
  <si>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</si>
  <si>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</si>
  <si>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</si>
  <si>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</si>
  <si>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</si>
  <si>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</si>
  <si>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</si>
  <si>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</si>
  <si>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</si>
  <si>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</si>
  <si>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</si>
  <si>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</si>
  <si>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</si>
  <si>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</si>
  <si>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</si>
  <si>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</si>
  <si>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</si>
  <si>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</si>
  <si>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</si>
  <si>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</si>
  <si>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</si>
  <si>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</si>
  <si>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</si>
  <si>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</si>
  <si>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</si>
  <si>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</si>
  <si>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</si>
  <si>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Hladovka </t>
  </si>
  <si>
    <t xml:space="preserve">JKSO : </t>
  </si>
  <si>
    <t>Zaradenie</t>
  </si>
  <si>
    <t>pre KL</t>
  </si>
  <si>
    <t>Lev0</t>
  </si>
  <si>
    <t>pozícia</t>
  </si>
  <si>
    <t>PRÁCE A DODÁVKY HSV</t>
  </si>
  <si>
    <t>1 - ZEMNE PRÁCE</t>
  </si>
  <si>
    <t>001</t>
  </si>
  <si>
    <t>124203101</t>
  </si>
  <si>
    <t>Výkopy vodotokov v horn. tr. 3 do 1000 m3 (125m dĺžky x 0,8 x 0,7)</t>
  </si>
  <si>
    <t>m3</t>
  </si>
  <si>
    <t xml:space="preserve">                    </t>
  </si>
  <si>
    <t>12420-3101</t>
  </si>
  <si>
    <t>45.24.14</t>
  </si>
  <si>
    <t>EK</t>
  </si>
  <si>
    <t>S</t>
  </si>
  <si>
    <t>272</t>
  </si>
  <si>
    <t>131201101</t>
  </si>
  <si>
    <t>Hĺbenie jám nezapaž. v horn. tr. 3 do 100 m3 (1,0 x1,0 x1,2) x 2</t>
  </si>
  <si>
    <t>13120-1101</t>
  </si>
  <si>
    <t>45.11.21</t>
  </si>
  <si>
    <t>131201109</t>
  </si>
  <si>
    <t>Príplatok za lepivosť v horn. tr. 3</t>
  </si>
  <si>
    <t>13120-1109</t>
  </si>
  <si>
    <t>132201101</t>
  </si>
  <si>
    <t>Hĺbenie rýh šírka do 60 cm v horn. tr. 3 do 100 m3 (75 x 0,8 x 0,8)</t>
  </si>
  <si>
    <t>13220-1101</t>
  </si>
  <si>
    <t>132201109</t>
  </si>
  <si>
    <t>Príplatok za lepivosť horniny tr. 3 v rýhach š. do 60 cm</t>
  </si>
  <si>
    <t>13220-1109</t>
  </si>
  <si>
    <t>253</t>
  </si>
  <si>
    <t>162307112</t>
  </si>
  <si>
    <t>Vodor. premiestnenie výkop. horn. 1-4 1000 m</t>
  </si>
  <si>
    <t>16230-7112</t>
  </si>
  <si>
    <t>45.11.24</t>
  </si>
  <si>
    <t>175101101</t>
  </si>
  <si>
    <t>Obsyp potrubia bez prehodenia sypaniny</t>
  </si>
  <si>
    <t>17510-1101</t>
  </si>
  <si>
    <t>175101109</t>
  </si>
  <si>
    <t>Obsyp potrubia príplatok za prehodenie sypaniny</t>
  </si>
  <si>
    <t>17510-1109</t>
  </si>
  <si>
    <t>MAT</t>
  </si>
  <si>
    <t>583336700</t>
  </si>
  <si>
    <t>Kamenivo ťažené hrubé</t>
  </si>
  <si>
    <t>t</t>
  </si>
  <si>
    <t>14.21.12</t>
  </si>
  <si>
    <t>EZ</t>
  </si>
  <si>
    <t xml:space="preserve">1 - ZEMNE PRÁCE  spolu: </t>
  </si>
  <si>
    <t>8 - RÚROVÉ VEDENIA</t>
  </si>
  <si>
    <t>271</t>
  </si>
  <si>
    <t>871381111</t>
  </si>
  <si>
    <t>Montáž potrubia z tlakových rúrok z tvrdého PVC d 400, tesnených gumovým krúžkom</t>
  </si>
  <si>
    <t>m</t>
  </si>
  <si>
    <t>87138-1111</t>
  </si>
  <si>
    <t>45.21.41</t>
  </si>
  <si>
    <t>286111230</t>
  </si>
  <si>
    <t>Rúrka PVC kanalizačná hrdlová 400x9,8x5000</t>
  </si>
  <si>
    <t>kus</t>
  </si>
  <si>
    <t>25.21.22</t>
  </si>
  <si>
    <t>011</t>
  </si>
  <si>
    <t>894215111</t>
  </si>
  <si>
    <t>Šachty kanalizačné, steny z betónu, obost. priestor do 1,3 m3</t>
  </si>
  <si>
    <t>89421-5111</t>
  </si>
  <si>
    <t>45.25.50</t>
  </si>
  <si>
    <t>899201111</t>
  </si>
  <si>
    <t>Osadenie mreží liatinových s rámom do 50 kg</t>
  </si>
  <si>
    <t>89920-1111</t>
  </si>
  <si>
    <t>2865A3523</t>
  </si>
  <si>
    <t>Mreža liatinová na teles.rúru B125 - DN425</t>
  </si>
  <si>
    <t xml:space="preserve">4044942             </t>
  </si>
  <si>
    <t xml:space="preserve">8 - RÚROVÉ VEDENIA  spolu: </t>
  </si>
  <si>
    <t>9 - OSTATNÉ KONŠTRUKCIE A PRÁCE</t>
  </si>
  <si>
    <t>998271101</t>
  </si>
  <si>
    <t>Presun hmôt pre lôžko a obsyp vonkajšieho vodovodného a kanalizačného potrubia</t>
  </si>
  <si>
    <t>99827-1101</t>
  </si>
  <si>
    <t>45.21.42</t>
  </si>
  <si>
    <t xml:space="preserve">9 - OSTATNÉ KONŠTRUKCIE A PRÁCE  spolu: </t>
  </si>
  <si>
    <t xml:space="preserve">PRÁCE A DODÁVKY HSV  spolu: </t>
  </si>
  <si>
    <t>Za rozpočet celkom</t>
  </si>
  <si>
    <t xml:space="preserve">Spracoval:                        </t>
  </si>
  <si>
    <t>Výkaz výmer</t>
  </si>
  <si>
    <t>Stavba : „Úprava miestnej komunikácie v obci Hladovka pod miestným názvom</t>
  </si>
  <si>
    <t xml:space="preserve"> Pod Kopanice".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</si>
</sst>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B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2000000}"/>
    <cellStyle name="Text upozornění" xfId="78" xr:uid="{00000000-0005-0000-0000-000043000000}"/>
    <cellStyle name="Text upozornenia" xfId="15" builtinId="11" customBuiltin="1"/>
    <cellStyle name="TEXT1" xfId="79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I14" sqref="AI14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7.42578125" style="17" customWidth="1"/>
    <col min="8" max="9" width="9.7109375" style="17" hidden="1" customWidth="1"/>
    <col min="10" max="10" width="8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67</v>
      </c>
      <c r="B1" s="4"/>
      <c r="C1" s="4"/>
      <c r="D1" s="4"/>
      <c r="E1" s="8" t="s">
        <v>147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2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8</v>
      </c>
      <c r="B2" s="4"/>
      <c r="C2" s="4"/>
      <c r="D2" s="4"/>
      <c r="E2" s="8" t="s">
        <v>68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9</v>
      </c>
      <c r="AA2" s="2" t="s">
        <v>10</v>
      </c>
      <c r="AB2" s="2" t="s">
        <v>11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12</v>
      </c>
      <c r="B3" s="4"/>
      <c r="C3" s="4"/>
      <c r="D3" s="4"/>
      <c r="E3" s="8" t="s">
        <v>13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11</v>
      </c>
      <c r="AC3" s="2" t="s">
        <v>16</v>
      </c>
      <c r="AD3" s="3" t="s">
        <v>17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11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149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11</v>
      </c>
      <c r="AC5" s="2" t="s">
        <v>16</v>
      </c>
      <c r="AD5" s="3" t="s">
        <v>17</v>
      </c>
      <c r="AE5" s="41">
        <v>4</v>
      </c>
      <c r="AF5" s="46">
        <v>123.4567</v>
      </c>
      <c r="AG5" s="4"/>
      <c r="AH5" s="4"/>
    </row>
    <row r="6" spans="1:37">
      <c r="A6" s="8"/>
      <c r="B6" s="4" t="s">
        <v>150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21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148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22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28</v>
      </c>
      <c r="H9" s="9" t="s">
        <v>29</v>
      </c>
      <c r="I9" s="9" t="s">
        <v>30</v>
      </c>
      <c r="J9" s="9" t="s">
        <v>31</v>
      </c>
      <c r="K9" s="25" t="s">
        <v>32</v>
      </c>
      <c r="L9" s="26"/>
      <c r="M9" s="27" t="s">
        <v>33</v>
      </c>
      <c r="N9" s="26"/>
      <c r="O9" s="9" t="s">
        <v>0</v>
      </c>
      <c r="P9" s="28" t="s">
        <v>34</v>
      </c>
      <c r="Q9" s="31" t="s">
        <v>26</v>
      </c>
      <c r="R9" s="31" t="s">
        <v>26</v>
      </c>
      <c r="S9" s="28" t="s">
        <v>26</v>
      </c>
      <c r="T9" s="32" t="s">
        <v>35</v>
      </c>
      <c r="U9" s="33" t="s">
        <v>36</v>
      </c>
      <c r="V9" s="34" t="s">
        <v>37</v>
      </c>
      <c r="W9" s="9" t="s">
        <v>38</v>
      </c>
      <c r="X9" s="9" t="s">
        <v>39</v>
      </c>
      <c r="Y9" s="9" t="s">
        <v>40</v>
      </c>
      <c r="Z9" s="47" t="s">
        <v>41</v>
      </c>
      <c r="AA9" s="47" t="s">
        <v>42</v>
      </c>
      <c r="AB9" s="9" t="s">
        <v>37</v>
      </c>
      <c r="AC9" s="9" t="s">
        <v>43</v>
      </c>
      <c r="AD9" s="9" t="s">
        <v>44</v>
      </c>
      <c r="AE9" s="48" t="s">
        <v>45</v>
      </c>
      <c r="AF9" s="48" t="s">
        <v>46</v>
      </c>
      <c r="AG9" s="48" t="s">
        <v>26</v>
      </c>
      <c r="AH9" s="48" t="s">
        <v>47</v>
      </c>
      <c r="AJ9" s="4" t="s">
        <v>69</v>
      </c>
      <c r="AK9" s="4" t="s">
        <v>71</v>
      </c>
    </row>
    <row r="10" spans="1:37">
      <c r="A10" s="10" t="s">
        <v>48</v>
      </c>
      <c r="B10" s="10" t="s">
        <v>49</v>
      </c>
      <c r="C10" s="24"/>
      <c r="D10" s="10" t="s">
        <v>50</v>
      </c>
      <c r="E10" s="10" t="s">
        <v>51</v>
      </c>
      <c r="F10" s="10" t="s">
        <v>52</v>
      </c>
      <c r="G10" s="10" t="s">
        <v>53</v>
      </c>
      <c r="H10" s="10" t="s">
        <v>54</v>
      </c>
      <c r="I10" s="10" t="s">
        <v>55</v>
      </c>
      <c r="J10" s="10"/>
      <c r="K10" s="10" t="s">
        <v>28</v>
      </c>
      <c r="L10" s="10" t="s">
        <v>31</v>
      </c>
      <c r="M10" s="29" t="s">
        <v>28</v>
      </c>
      <c r="N10" s="10" t="s">
        <v>31</v>
      </c>
      <c r="O10" s="10" t="s">
        <v>56</v>
      </c>
      <c r="P10" s="30"/>
      <c r="Q10" s="35" t="s">
        <v>57</v>
      </c>
      <c r="R10" s="35" t="s">
        <v>58</v>
      </c>
      <c r="S10" s="30" t="s">
        <v>59</v>
      </c>
      <c r="T10" s="36" t="s">
        <v>60</v>
      </c>
      <c r="U10" s="37" t="s">
        <v>61</v>
      </c>
      <c r="V10" s="38" t="s">
        <v>62</v>
      </c>
      <c r="W10" s="39"/>
      <c r="X10" s="40"/>
      <c r="Y10" s="40"/>
      <c r="Z10" s="49" t="s">
        <v>63</v>
      </c>
      <c r="AA10" s="49" t="s">
        <v>48</v>
      </c>
      <c r="AB10" s="10" t="s">
        <v>64</v>
      </c>
      <c r="AC10" s="40"/>
      <c r="AD10" s="40"/>
      <c r="AE10" s="50"/>
      <c r="AF10" s="50"/>
      <c r="AG10" s="50"/>
      <c r="AH10" s="50"/>
      <c r="AJ10" s="4" t="s">
        <v>70</v>
      </c>
      <c r="AK10" s="4" t="s">
        <v>72</v>
      </c>
    </row>
    <row r="12" spans="1:37">
      <c r="B12" s="51" t="s">
        <v>73</v>
      </c>
    </row>
    <row r="13" spans="1:37">
      <c r="B13" s="13" t="s">
        <v>74</v>
      </c>
    </row>
    <row r="14" spans="1:37" ht="25.5">
      <c r="A14" s="11">
        <v>1</v>
      </c>
      <c r="B14" s="12" t="s">
        <v>75</v>
      </c>
      <c r="C14" s="13" t="s">
        <v>76</v>
      </c>
      <c r="D14" s="14" t="s">
        <v>77</v>
      </c>
      <c r="E14" s="15">
        <v>70</v>
      </c>
      <c r="F14" s="16" t="s">
        <v>78</v>
      </c>
      <c r="H14" s="17">
        <f t="shared" ref="H14:H21" si="0">ROUND(E14*G14,2)</f>
        <v>0</v>
      </c>
      <c r="J14" s="17">
        <f t="shared" ref="J14:J22" si="1">ROUND(E14*G14,2)</f>
        <v>0</v>
      </c>
      <c r="L14" s="18">
        <f t="shared" ref="L14:L22" si="2">E14*K14</f>
        <v>0</v>
      </c>
      <c r="N14" s="15">
        <f t="shared" ref="N14:N22" si="3">E14*M14</f>
        <v>0</v>
      </c>
      <c r="O14" s="16">
        <v>0</v>
      </c>
      <c r="P14" s="16" t="s">
        <v>79</v>
      </c>
      <c r="V14" s="19" t="s">
        <v>66</v>
      </c>
      <c r="X14" s="13" t="s">
        <v>80</v>
      </c>
      <c r="Y14" s="13" t="s">
        <v>76</v>
      </c>
      <c r="Z14" s="16" t="s">
        <v>81</v>
      </c>
      <c r="AJ14" s="4" t="s">
        <v>82</v>
      </c>
      <c r="AK14" s="4" t="s">
        <v>83</v>
      </c>
    </row>
    <row r="15" spans="1:37" ht="25.5">
      <c r="A15" s="11">
        <v>2</v>
      </c>
      <c r="B15" s="12" t="s">
        <v>84</v>
      </c>
      <c r="C15" s="13" t="s">
        <v>85</v>
      </c>
      <c r="D15" s="14" t="s">
        <v>86</v>
      </c>
      <c r="E15" s="15">
        <v>4.8</v>
      </c>
      <c r="F15" s="16" t="s">
        <v>78</v>
      </c>
      <c r="H15" s="17">
        <f t="shared" si="0"/>
        <v>0</v>
      </c>
      <c r="J15" s="17">
        <f t="shared" si="1"/>
        <v>0</v>
      </c>
      <c r="L15" s="18">
        <f t="shared" si="2"/>
        <v>0</v>
      </c>
      <c r="N15" s="15">
        <f t="shared" si="3"/>
        <v>0</v>
      </c>
      <c r="O15" s="16">
        <v>0</v>
      </c>
      <c r="P15" s="16" t="s">
        <v>79</v>
      </c>
      <c r="V15" s="19" t="s">
        <v>66</v>
      </c>
      <c r="X15" s="13" t="s">
        <v>87</v>
      </c>
      <c r="Y15" s="13" t="s">
        <v>85</v>
      </c>
      <c r="Z15" s="16" t="s">
        <v>88</v>
      </c>
      <c r="AJ15" s="4" t="s">
        <v>82</v>
      </c>
      <c r="AK15" s="4" t="s">
        <v>83</v>
      </c>
    </row>
    <row r="16" spans="1:37">
      <c r="A16" s="11">
        <v>3</v>
      </c>
      <c r="B16" s="12" t="s">
        <v>84</v>
      </c>
      <c r="C16" s="13" t="s">
        <v>89</v>
      </c>
      <c r="D16" s="14" t="s">
        <v>90</v>
      </c>
      <c r="E16" s="15">
        <v>4.8</v>
      </c>
      <c r="F16" s="16" t="s">
        <v>78</v>
      </c>
      <c r="H16" s="17">
        <f t="shared" si="0"/>
        <v>0</v>
      </c>
      <c r="J16" s="17">
        <f t="shared" si="1"/>
        <v>0</v>
      </c>
      <c r="L16" s="18">
        <f t="shared" si="2"/>
        <v>0</v>
      </c>
      <c r="N16" s="15">
        <f t="shared" si="3"/>
        <v>0</v>
      </c>
      <c r="O16" s="16">
        <v>0</v>
      </c>
      <c r="P16" s="16" t="s">
        <v>79</v>
      </c>
      <c r="V16" s="19" t="s">
        <v>66</v>
      </c>
      <c r="X16" s="13" t="s">
        <v>91</v>
      </c>
      <c r="Y16" s="13" t="s">
        <v>89</v>
      </c>
      <c r="Z16" s="16" t="s">
        <v>88</v>
      </c>
      <c r="AJ16" s="4" t="s">
        <v>82</v>
      </c>
      <c r="AK16" s="4" t="s">
        <v>83</v>
      </c>
    </row>
    <row r="17" spans="1:37" ht="25.5">
      <c r="A17" s="11">
        <v>4</v>
      </c>
      <c r="B17" s="12" t="s">
        <v>84</v>
      </c>
      <c r="C17" s="13" t="s">
        <v>92</v>
      </c>
      <c r="D17" s="14" t="s">
        <v>93</v>
      </c>
      <c r="E17" s="15">
        <v>36</v>
      </c>
      <c r="F17" s="16" t="s">
        <v>78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N17" s="15">
        <f t="shared" si="3"/>
        <v>0</v>
      </c>
      <c r="O17" s="16">
        <v>0</v>
      </c>
      <c r="P17" s="16" t="s">
        <v>79</v>
      </c>
      <c r="V17" s="19" t="s">
        <v>66</v>
      </c>
      <c r="X17" s="13" t="s">
        <v>94</v>
      </c>
      <c r="Y17" s="13" t="s">
        <v>92</v>
      </c>
      <c r="Z17" s="16" t="s">
        <v>88</v>
      </c>
      <c r="AJ17" s="4" t="s">
        <v>82</v>
      </c>
      <c r="AK17" s="4" t="s">
        <v>83</v>
      </c>
    </row>
    <row r="18" spans="1:37">
      <c r="A18" s="11">
        <v>5</v>
      </c>
      <c r="B18" s="12" t="s">
        <v>84</v>
      </c>
      <c r="C18" s="13" t="s">
        <v>95</v>
      </c>
      <c r="D18" s="14" t="s">
        <v>96</v>
      </c>
      <c r="E18" s="15">
        <v>36</v>
      </c>
      <c r="F18" s="16" t="s">
        <v>78</v>
      </c>
      <c r="H18" s="17">
        <f t="shared" si="0"/>
        <v>0</v>
      </c>
      <c r="J18" s="17">
        <f t="shared" si="1"/>
        <v>0</v>
      </c>
      <c r="L18" s="18">
        <f t="shared" si="2"/>
        <v>0</v>
      </c>
      <c r="N18" s="15">
        <f t="shared" si="3"/>
        <v>0</v>
      </c>
      <c r="O18" s="16">
        <v>0</v>
      </c>
      <c r="P18" s="16" t="s">
        <v>79</v>
      </c>
      <c r="V18" s="19" t="s">
        <v>66</v>
      </c>
      <c r="X18" s="13" t="s">
        <v>97</v>
      </c>
      <c r="Y18" s="13" t="s">
        <v>95</v>
      </c>
      <c r="Z18" s="16" t="s">
        <v>88</v>
      </c>
      <c r="AJ18" s="4" t="s">
        <v>82</v>
      </c>
      <c r="AK18" s="4" t="s">
        <v>83</v>
      </c>
    </row>
    <row r="19" spans="1:37">
      <c r="A19" s="11">
        <v>6</v>
      </c>
      <c r="B19" s="12" t="s">
        <v>98</v>
      </c>
      <c r="C19" s="13" t="s">
        <v>99</v>
      </c>
      <c r="D19" s="14" t="s">
        <v>100</v>
      </c>
      <c r="E19" s="15">
        <v>93.3</v>
      </c>
      <c r="F19" s="16" t="s">
        <v>78</v>
      </c>
      <c r="H19" s="17">
        <f t="shared" si="0"/>
        <v>0</v>
      </c>
      <c r="J19" s="17">
        <f t="shared" si="1"/>
        <v>0</v>
      </c>
      <c r="L19" s="18">
        <f t="shared" si="2"/>
        <v>0</v>
      </c>
      <c r="N19" s="15">
        <f t="shared" si="3"/>
        <v>0</v>
      </c>
      <c r="O19" s="16">
        <v>0</v>
      </c>
      <c r="P19" s="16" t="s">
        <v>79</v>
      </c>
      <c r="V19" s="19" t="s">
        <v>66</v>
      </c>
      <c r="X19" s="13" t="s">
        <v>101</v>
      </c>
      <c r="Y19" s="13" t="s">
        <v>99</v>
      </c>
      <c r="Z19" s="16" t="s">
        <v>102</v>
      </c>
      <c r="AJ19" s="4" t="s">
        <v>82</v>
      </c>
      <c r="AK19" s="4" t="s">
        <v>83</v>
      </c>
    </row>
    <row r="20" spans="1:37">
      <c r="A20" s="11">
        <v>7</v>
      </c>
      <c r="B20" s="12" t="s">
        <v>75</v>
      </c>
      <c r="C20" s="13" t="s">
        <v>103</v>
      </c>
      <c r="D20" s="14" t="s">
        <v>104</v>
      </c>
      <c r="E20" s="15">
        <v>15.12</v>
      </c>
      <c r="F20" s="16" t="s">
        <v>78</v>
      </c>
      <c r="H20" s="17">
        <f t="shared" si="0"/>
        <v>0</v>
      </c>
      <c r="J20" s="17">
        <f t="shared" si="1"/>
        <v>0</v>
      </c>
      <c r="L20" s="18">
        <f t="shared" si="2"/>
        <v>0</v>
      </c>
      <c r="N20" s="15">
        <f t="shared" si="3"/>
        <v>0</v>
      </c>
      <c r="O20" s="16">
        <v>0</v>
      </c>
      <c r="P20" s="16" t="s">
        <v>79</v>
      </c>
      <c r="V20" s="19" t="s">
        <v>66</v>
      </c>
      <c r="X20" s="13" t="s">
        <v>105</v>
      </c>
      <c r="Y20" s="13" t="s">
        <v>103</v>
      </c>
      <c r="Z20" s="16" t="s">
        <v>88</v>
      </c>
      <c r="AJ20" s="4" t="s">
        <v>82</v>
      </c>
      <c r="AK20" s="4" t="s">
        <v>83</v>
      </c>
    </row>
    <row r="21" spans="1:37">
      <c r="A21" s="11">
        <v>8</v>
      </c>
      <c r="B21" s="12" t="s">
        <v>75</v>
      </c>
      <c r="C21" s="13" t="s">
        <v>106</v>
      </c>
      <c r="D21" s="14" t="s">
        <v>107</v>
      </c>
      <c r="E21" s="15">
        <v>15.12</v>
      </c>
      <c r="F21" s="16" t="s">
        <v>78</v>
      </c>
      <c r="H21" s="17">
        <f t="shared" si="0"/>
        <v>0</v>
      </c>
      <c r="J21" s="17">
        <f t="shared" si="1"/>
        <v>0</v>
      </c>
      <c r="L21" s="18">
        <f t="shared" si="2"/>
        <v>0</v>
      </c>
      <c r="N21" s="15">
        <f t="shared" si="3"/>
        <v>0</v>
      </c>
      <c r="O21" s="16">
        <v>0</v>
      </c>
      <c r="P21" s="16" t="s">
        <v>79</v>
      </c>
      <c r="V21" s="19" t="s">
        <v>66</v>
      </c>
      <c r="X21" s="13" t="s">
        <v>108</v>
      </c>
      <c r="Y21" s="13" t="s">
        <v>106</v>
      </c>
      <c r="Z21" s="16" t="s">
        <v>88</v>
      </c>
      <c r="AJ21" s="4" t="s">
        <v>82</v>
      </c>
      <c r="AK21" s="4" t="s">
        <v>83</v>
      </c>
    </row>
    <row r="22" spans="1:37">
      <c r="A22" s="11">
        <v>9</v>
      </c>
      <c r="B22" s="12" t="s">
        <v>109</v>
      </c>
      <c r="C22" s="13" t="s">
        <v>110</v>
      </c>
      <c r="D22" s="14" t="s">
        <v>111</v>
      </c>
      <c r="E22" s="15">
        <v>150</v>
      </c>
      <c r="F22" s="16" t="s">
        <v>112</v>
      </c>
      <c r="I22" s="17">
        <f>ROUND(E22*G22,2)</f>
        <v>0</v>
      </c>
      <c r="J22" s="17">
        <f t="shared" si="1"/>
        <v>0</v>
      </c>
      <c r="K22" s="18">
        <v>1</v>
      </c>
      <c r="L22" s="18">
        <f t="shared" si="2"/>
        <v>150</v>
      </c>
      <c r="N22" s="15">
        <f t="shared" si="3"/>
        <v>0</v>
      </c>
      <c r="O22" s="16">
        <v>0</v>
      </c>
      <c r="P22" s="16" t="s">
        <v>79</v>
      </c>
      <c r="V22" s="19" t="s">
        <v>65</v>
      </c>
      <c r="X22" s="13" t="s">
        <v>110</v>
      </c>
      <c r="Y22" s="13" t="s">
        <v>110</v>
      </c>
      <c r="Z22" s="16" t="s">
        <v>113</v>
      </c>
      <c r="AA22" s="13" t="s">
        <v>79</v>
      </c>
      <c r="AJ22" s="4" t="s">
        <v>114</v>
      </c>
      <c r="AK22" s="4" t="s">
        <v>83</v>
      </c>
    </row>
    <row r="23" spans="1:37">
      <c r="D23" s="53" t="s">
        <v>115</v>
      </c>
      <c r="E23" s="54">
        <f>J23</f>
        <v>0</v>
      </c>
      <c r="H23" s="54">
        <f>SUM(H12:H22)</f>
        <v>0</v>
      </c>
      <c r="I23" s="54">
        <f>SUM(I12:I22)</f>
        <v>0</v>
      </c>
      <c r="J23" s="54">
        <f>SUM(J12:J22)</f>
        <v>0</v>
      </c>
      <c r="L23" s="55">
        <f>SUM(L12:L22)</f>
        <v>150</v>
      </c>
      <c r="N23" s="56">
        <f>SUM(N12:N22)</f>
        <v>0</v>
      </c>
      <c r="W23" s="20">
        <f>SUM(W12:W22)</f>
        <v>0</v>
      </c>
    </row>
    <row r="25" spans="1:37">
      <c r="B25" s="13" t="s">
        <v>116</v>
      </c>
    </row>
    <row r="26" spans="1:37" ht="25.5">
      <c r="A26" s="11">
        <v>10</v>
      </c>
      <c r="B26" s="12" t="s">
        <v>117</v>
      </c>
      <c r="C26" s="13" t="s">
        <v>118</v>
      </c>
      <c r="D26" s="14" t="s">
        <v>119</v>
      </c>
      <c r="E26" s="15">
        <v>60</v>
      </c>
      <c r="F26" s="16" t="s">
        <v>120</v>
      </c>
      <c r="H26" s="17">
        <f>ROUND(E26*G26,2)</f>
        <v>0</v>
      </c>
      <c r="J26" s="17">
        <f>ROUND(E26*G26,2)</f>
        <v>0</v>
      </c>
      <c r="K26" s="18">
        <v>2.0000000000000001E-4</v>
      </c>
      <c r="L26" s="18">
        <f>E26*K26</f>
        <v>1.2E-2</v>
      </c>
      <c r="N26" s="15">
        <f>E26*M26</f>
        <v>0</v>
      </c>
      <c r="O26" s="16">
        <v>0</v>
      </c>
      <c r="P26" s="16" t="s">
        <v>79</v>
      </c>
      <c r="V26" s="19" t="s">
        <v>66</v>
      </c>
      <c r="X26" s="13" t="s">
        <v>121</v>
      </c>
      <c r="Y26" s="13" t="s">
        <v>118</v>
      </c>
      <c r="Z26" s="16" t="s">
        <v>122</v>
      </c>
      <c r="AJ26" s="4" t="s">
        <v>82</v>
      </c>
      <c r="AK26" s="4" t="s">
        <v>83</v>
      </c>
    </row>
    <row r="27" spans="1:37">
      <c r="A27" s="11">
        <v>11</v>
      </c>
      <c r="B27" s="12" t="s">
        <v>109</v>
      </c>
      <c r="C27" s="13" t="s">
        <v>123</v>
      </c>
      <c r="D27" s="14" t="s">
        <v>124</v>
      </c>
      <c r="E27" s="15">
        <v>14.14</v>
      </c>
      <c r="F27" s="16" t="s">
        <v>125</v>
      </c>
      <c r="I27" s="17">
        <f>ROUND(E27*G27,2)</f>
        <v>0</v>
      </c>
      <c r="J27" s="17">
        <f>ROUND(E27*G27,2)</f>
        <v>0</v>
      </c>
      <c r="K27" s="18">
        <v>9.579E-2</v>
      </c>
      <c r="L27" s="18">
        <f>E27*K27</f>
        <v>1.3544706</v>
      </c>
      <c r="N27" s="15">
        <f>E27*M27</f>
        <v>0</v>
      </c>
      <c r="O27" s="16">
        <v>0</v>
      </c>
      <c r="P27" s="16" t="s">
        <v>79</v>
      </c>
      <c r="V27" s="19" t="s">
        <v>65</v>
      </c>
      <c r="X27" s="13" t="s">
        <v>123</v>
      </c>
      <c r="Y27" s="13" t="s">
        <v>123</v>
      </c>
      <c r="Z27" s="16" t="s">
        <v>126</v>
      </c>
      <c r="AA27" s="13" t="s">
        <v>79</v>
      </c>
      <c r="AJ27" s="4" t="s">
        <v>114</v>
      </c>
      <c r="AK27" s="4" t="s">
        <v>83</v>
      </c>
    </row>
    <row r="28" spans="1:37" ht="25.5">
      <c r="A28" s="11">
        <v>12</v>
      </c>
      <c r="B28" s="12" t="s">
        <v>127</v>
      </c>
      <c r="C28" s="13" t="s">
        <v>128</v>
      </c>
      <c r="D28" s="14" t="s">
        <v>129</v>
      </c>
      <c r="E28" s="15">
        <v>2.4</v>
      </c>
      <c r="F28" s="16" t="s">
        <v>78</v>
      </c>
      <c r="H28" s="17">
        <f>ROUND(E28*G28,2)</f>
        <v>0</v>
      </c>
      <c r="J28" s="17">
        <f>ROUND(E28*G28,2)</f>
        <v>0</v>
      </c>
      <c r="K28" s="18">
        <v>1.8526100000000001</v>
      </c>
      <c r="L28" s="18">
        <f>E28*K28</f>
        <v>4.4462640000000002</v>
      </c>
      <c r="N28" s="15">
        <f>E28*M28</f>
        <v>0</v>
      </c>
      <c r="O28" s="16">
        <v>0</v>
      </c>
      <c r="P28" s="16" t="s">
        <v>79</v>
      </c>
      <c r="V28" s="19" t="s">
        <v>66</v>
      </c>
      <c r="X28" s="13" t="s">
        <v>130</v>
      </c>
      <c r="Y28" s="13" t="s">
        <v>128</v>
      </c>
      <c r="Z28" s="16" t="s">
        <v>131</v>
      </c>
      <c r="AJ28" s="4" t="s">
        <v>82</v>
      </c>
      <c r="AK28" s="4" t="s">
        <v>83</v>
      </c>
    </row>
    <row r="29" spans="1:37">
      <c r="A29" s="11">
        <v>13</v>
      </c>
      <c r="B29" s="12" t="s">
        <v>117</v>
      </c>
      <c r="C29" s="13" t="s">
        <v>132</v>
      </c>
      <c r="D29" s="14" t="s">
        <v>133</v>
      </c>
      <c r="E29" s="15">
        <v>2</v>
      </c>
      <c r="F29" s="16" t="s">
        <v>125</v>
      </c>
      <c r="H29" s="17">
        <f>ROUND(E29*G29,2)</f>
        <v>0</v>
      </c>
      <c r="J29" s="17">
        <f>ROUND(E29*G29,2)</f>
        <v>0</v>
      </c>
      <c r="K29" s="18">
        <v>4.6800000000000001E-3</v>
      </c>
      <c r="L29" s="18">
        <f>E29*K29</f>
        <v>9.3600000000000003E-3</v>
      </c>
      <c r="N29" s="15">
        <f>E29*M29</f>
        <v>0</v>
      </c>
      <c r="O29" s="16">
        <v>0</v>
      </c>
      <c r="P29" s="16" t="s">
        <v>79</v>
      </c>
      <c r="V29" s="19" t="s">
        <v>66</v>
      </c>
      <c r="X29" s="13" t="s">
        <v>134</v>
      </c>
      <c r="Y29" s="13" t="s">
        <v>132</v>
      </c>
      <c r="Z29" s="16" t="s">
        <v>122</v>
      </c>
      <c r="AJ29" s="4" t="s">
        <v>82</v>
      </c>
      <c r="AK29" s="4" t="s">
        <v>83</v>
      </c>
    </row>
    <row r="30" spans="1:37">
      <c r="A30" s="11">
        <v>14</v>
      </c>
      <c r="B30" s="12" t="s">
        <v>109</v>
      </c>
      <c r="C30" s="13" t="s">
        <v>135</v>
      </c>
      <c r="D30" s="14" t="s">
        <v>136</v>
      </c>
      <c r="E30" s="15">
        <v>2</v>
      </c>
      <c r="F30" s="16" t="s">
        <v>125</v>
      </c>
      <c r="I30" s="17">
        <f>ROUND(E30*G30,2)</f>
        <v>0</v>
      </c>
      <c r="J30" s="17">
        <f>ROUND(E30*G30,2)</f>
        <v>0</v>
      </c>
      <c r="L30" s="18">
        <f>E30*K30</f>
        <v>0</v>
      </c>
      <c r="N30" s="15">
        <f>E30*M30</f>
        <v>0</v>
      </c>
      <c r="O30" s="16">
        <v>0</v>
      </c>
      <c r="P30" s="16" t="s">
        <v>79</v>
      </c>
      <c r="V30" s="19" t="s">
        <v>65</v>
      </c>
      <c r="X30" s="13" t="s">
        <v>135</v>
      </c>
      <c r="Y30" s="13" t="s">
        <v>135</v>
      </c>
      <c r="Z30" s="16" t="s">
        <v>126</v>
      </c>
      <c r="AA30" s="13" t="s">
        <v>137</v>
      </c>
      <c r="AJ30" s="4" t="s">
        <v>114</v>
      </c>
      <c r="AK30" s="4" t="s">
        <v>83</v>
      </c>
    </row>
    <row r="31" spans="1:37">
      <c r="D31" s="53" t="s">
        <v>138</v>
      </c>
      <c r="E31" s="54">
        <f>J31</f>
        <v>0</v>
      </c>
      <c r="H31" s="54">
        <f>SUM(H25:H30)</f>
        <v>0</v>
      </c>
      <c r="I31" s="54">
        <f>SUM(I25:I30)</f>
        <v>0</v>
      </c>
      <c r="J31" s="54">
        <f>SUM(J25:J30)</f>
        <v>0</v>
      </c>
      <c r="L31" s="55">
        <f>SUM(L25:L30)</f>
        <v>5.8220946000000007</v>
      </c>
      <c r="N31" s="56">
        <f>SUM(N25:N30)</f>
        <v>0</v>
      </c>
      <c r="W31" s="20">
        <f>SUM(W25:W30)</f>
        <v>0</v>
      </c>
    </row>
    <row r="33" spans="1:37">
      <c r="B33" s="13" t="s">
        <v>139</v>
      </c>
    </row>
    <row r="34" spans="1:37" ht="25.5">
      <c r="A34" s="11">
        <v>15</v>
      </c>
      <c r="B34" s="12" t="s">
        <v>117</v>
      </c>
      <c r="C34" s="13" t="s">
        <v>140</v>
      </c>
      <c r="D34" s="14" t="s">
        <v>141</v>
      </c>
      <c r="E34" s="15">
        <v>155.822</v>
      </c>
      <c r="F34" s="16" t="s">
        <v>112</v>
      </c>
      <c r="H34" s="17">
        <f>ROUND(E34*G34,2)</f>
        <v>0</v>
      </c>
      <c r="J34" s="17">
        <f>ROUND(E34*G34,2)</f>
        <v>0</v>
      </c>
      <c r="L34" s="18">
        <f>E34*K34</f>
        <v>0</v>
      </c>
      <c r="N34" s="15">
        <f>E34*M34</f>
        <v>0</v>
      </c>
      <c r="O34" s="16">
        <v>0</v>
      </c>
      <c r="P34" s="16" t="s">
        <v>79</v>
      </c>
      <c r="V34" s="19" t="s">
        <v>66</v>
      </c>
      <c r="X34" s="13" t="s">
        <v>142</v>
      </c>
      <c r="Y34" s="13" t="s">
        <v>140</v>
      </c>
      <c r="Z34" s="16" t="s">
        <v>143</v>
      </c>
      <c r="AJ34" s="4" t="s">
        <v>82</v>
      </c>
      <c r="AK34" s="4" t="s">
        <v>83</v>
      </c>
    </row>
    <row r="35" spans="1:37">
      <c r="D35" s="53" t="s">
        <v>144</v>
      </c>
      <c r="E35" s="54">
        <f>J35</f>
        <v>0</v>
      </c>
      <c r="H35" s="54">
        <f>SUM(H33:H34)</f>
        <v>0</v>
      </c>
      <c r="I35" s="54">
        <f>SUM(I33:I34)</f>
        <v>0</v>
      </c>
      <c r="J35" s="54">
        <f>SUM(J33:J34)</f>
        <v>0</v>
      </c>
      <c r="L35" s="55">
        <f>SUM(L33:L34)</f>
        <v>0</v>
      </c>
      <c r="N35" s="56">
        <f>SUM(N33:N34)</f>
        <v>0</v>
      </c>
      <c r="W35" s="20">
        <f>SUM(W33:W34)</f>
        <v>0</v>
      </c>
    </row>
    <row r="37" spans="1:37">
      <c r="D37" s="53" t="s">
        <v>145</v>
      </c>
      <c r="E37" s="54">
        <f>J37</f>
        <v>0</v>
      </c>
      <c r="H37" s="54">
        <f>+H23+H31+H35</f>
        <v>0</v>
      </c>
      <c r="I37" s="54">
        <f>+I23+I31+I35</f>
        <v>0</v>
      </c>
      <c r="J37" s="54">
        <f>+J23+J31+J35</f>
        <v>0</v>
      </c>
      <c r="L37" s="55">
        <f>+L23+L31+L35</f>
        <v>155.82209460000001</v>
      </c>
      <c r="N37" s="56">
        <f>+N23+N31+N35</f>
        <v>0</v>
      </c>
      <c r="W37" s="20">
        <f>+W23+W31+W35</f>
        <v>0</v>
      </c>
    </row>
    <row r="39" spans="1:37">
      <c r="D39" s="57" t="s">
        <v>146</v>
      </c>
      <c r="E39" s="54">
        <f>J39</f>
        <v>0</v>
      </c>
      <c r="H39" s="54">
        <f>+H37</f>
        <v>0</v>
      </c>
      <c r="I39" s="54">
        <f>+I37</f>
        <v>0</v>
      </c>
      <c r="J39" s="54">
        <f>+J37</f>
        <v>0</v>
      </c>
      <c r="L39" s="55">
        <f>+L37</f>
        <v>155.82209460000001</v>
      </c>
      <c r="N39" s="56">
        <f>+N37</f>
        <v>0</v>
      </c>
      <c r="W39" s="20">
        <f>+W37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OU Hladovka</cp:lastModifiedBy>
  <cp:revision>0</cp:revision>
  <cp:lastPrinted>2022-01-25T14:16:23Z</cp:lastPrinted>
  <dcterms:created xsi:type="dcterms:W3CDTF">1999-04-06T07:39:00Z</dcterms:created>
  <dcterms:modified xsi:type="dcterms:W3CDTF">2022-01-25T14:16:27Z</dcterms:modified>
</cp:coreProperties>
</file>